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yTE\Documents\Respaldito 19\ERENDIRA\ADMINISTRATIVO\PORTAL DE TRANSPARENCIA\2019\Transparencia Prespuestaria\4TO TRIMESTRE\"/>
    </mc:Choice>
  </mc:AlternateContent>
  <bookViews>
    <workbookView xWindow="-120" yWindow="-120" windowWidth="20730" windowHeight="11160" tabRatio="296"/>
  </bookViews>
  <sheets>
    <sheet name="cecyteo" sheetId="2" r:id="rId1"/>
  </sheets>
  <definedNames>
    <definedName name="_xlnm.Print_Area" localSheetId="0">cecyteo!$A$1:$O$20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G12" i="2"/>
  <c r="J12" i="2"/>
  <c r="M12" i="2"/>
  <c r="N12" i="2"/>
  <c r="O12" i="2"/>
  <c r="F11" i="2"/>
  <c r="G11" i="2"/>
  <c r="J11" i="2"/>
  <c r="M11" i="2"/>
  <c r="N11" i="2"/>
  <c r="O11" i="2"/>
  <c r="F10" i="2"/>
  <c r="G10" i="2"/>
  <c r="J10" i="2"/>
  <c r="M10" i="2"/>
  <c r="N10" i="2"/>
  <c r="O10" i="2"/>
  <c r="F9" i="2"/>
  <c r="G9" i="2"/>
  <c r="J9" i="2"/>
  <c r="M9" i="2"/>
  <c r="N9" i="2"/>
  <c r="O9" i="2"/>
</calcChain>
</file>

<file path=xl/sharedStrings.xml><?xml version="1.0" encoding="utf-8"?>
<sst xmlns="http://schemas.openxmlformats.org/spreadsheetml/2006/main" count="31" uniqueCount="31">
  <si>
    <t>DATOS DE LA PLAZA</t>
  </si>
  <si>
    <t>PERCEPCIONES</t>
  </si>
  <si>
    <t>TOTAL BRUTO</t>
  </si>
  <si>
    <t>DEDUCCIONES</t>
  </si>
  <si>
    <t>TOTAL DEDUCCIONES</t>
  </si>
  <si>
    <t>TOTAL NETO</t>
  </si>
  <si>
    <t>NIVEL</t>
  </si>
  <si>
    <t>SALARIO DIARIO INTEGRADO (BASE DE COTIZACIÓN IMSS)</t>
  </si>
  <si>
    <t>SALARIO DIARIO NOMINAL</t>
  </si>
  <si>
    <t>SUELDO</t>
  </si>
  <si>
    <t>COMP. FIJA GARANTIZADA GRAVADO</t>
  </si>
  <si>
    <t>QUINQ. GRAVADO</t>
  </si>
  <si>
    <t>ISS</t>
  </si>
  <si>
    <t>IMSS</t>
  </si>
  <si>
    <t>CESANTIA Y VEJEZ</t>
  </si>
  <si>
    <t>DIRECCION ADMINISTRATIVA</t>
  </si>
  <si>
    <t>DEPARTAMENTO DE RECURSOS HUMANOS</t>
  </si>
  <si>
    <t>NUM. DE PLAZAS</t>
  </si>
  <si>
    <t>CATEGORIA O PUESTO</t>
  </si>
  <si>
    <t>TABULADOR DE SUELDO DEL PERSONAL DE MANDOS MEDIOS Y SUPERIORES</t>
  </si>
  <si>
    <t>COLEGIO DE ESTUDIOS CIENTIFICOS Y TECNOLOGICOS DEL ESTADO DE OAXACA</t>
  </si>
  <si>
    <r>
      <t xml:space="preserve">PREVISON SOCIAL MMYS </t>
    </r>
    <r>
      <rPr>
        <sz val="10"/>
        <rFont val="Calibri"/>
        <family val="2"/>
      </rPr>
      <t>EXENTO</t>
    </r>
  </si>
  <si>
    <t>AL CUARTO TRIMESTRE 2019</t>
  </si>
  <si>
    <t>DIRECTOR GENERAL</t>
  </si>
  <si>
    <t>DIRECTOR DE AREA</t>
  </si>
  <si>
    <t>SUBDIRECTOR DE AREA</t>
  </si>
  <si>
    <t>JEFE DE DEPARTAMENTO</t>
  </si>
  <si>
    <t>EN NUESTRO TABULADOR DE SUELDOS, NO TENEMOS NIVEL</t>
  </si>
  <si>
    <t>EN LA COLUMNA DE SUELDO, EL VALOR CORRESPONDE AL SUELDO MENSUAL</t>
  </si>
  <si>
    <t>EN LA COLUMNA DE PREVISION SOCIAL MMYS EXCENTO,EL VALOR CORRESPONDE A LA SUMA DE: AYUDA PARA DESPENSA ($ 931.00) MAS VALES PARA DESPENA ($ 530.00)</t>
  </si>
  <si>
    <t>EN LA COLUMNA DE COMP. FIJA GARANTIZADA, EL VALOR CORRESPONDE A LA REMUNERACION AL DESEMPEÑO LABORAL (RDL)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</si>
</sst>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3" borderId="0" xfId="0" applyFont="1" applyFill="1"/>
    <xf numFmtId="4" fontId="4" fillId="2" borderId="11" xfId="0" applyNumberFormat="1" applyFont="1" applyFill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2" fillId="0" borderId="10" xfId="0" applyFont="1" applyBorder="1"/>
    <xf numFmtId="43" fontId="2" fillId="0" borderId="10" xfId="1" applyFont="1" applyBorder="1"/>
    <xf numFmtId="44" fontId="2" fillId="0" borderId="10" xfId="2" applyFont="1" applyBorder="1"/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\\localhost\Users\cecyte\Documents\Oscar\CECYTE\Nueva%20administracio&#769;n\Malu&#769;\hoja%20membretada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26671</xdr:colOff>
      <xdr:row>1</xdr:row>
      <xdr:rowOff>99060</xdr:rowOff>
    </xdr:from>
    <xdr:to>
      <xdr:col>14</xdr:col>
      <xdr:colOff>666751</xdr:colOff>
      <xdr:row>4</xdr:row>
      <xdr:rowOff>179967</xdr:rowOff>
    </xdr:to>
    <xdr:pic>
      <xdr:nvPicPr>
        <xdr:cNvPr id="2" name="officeArt object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/>
        </a:blip>
        <a:srcRect t="20233" b="22959"/>
        <a:stretch/>
      </xdr:blipFill>
      <xdr:spPr>
        <a:xfrm>
          <a:off x="12047221" y="99060"/>
          <a:ext cx="1525905" cy="66193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394139</xdr:colOff>
      <xdr:row>1</xdr:row>
      <xdr:rowOff>157656</xdr:rowOff>
    </xdr:from>
    <xdr:to>
      <xdr:col>1</xdr:col>
      <xdr:colOff>998482</xdr:colOff>
      <xdr:row>4</xdr:row>
      <xdr:rowOff>35035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4139" y="157656"/>
          <a:ext cx="1185368" cy="458404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LOGO DEPENDENCIA</a:t>
          </a:r>
        </a:p>
      </xdr:txBody>
    </xdr:sp>
    <xdr:clientData/>
  </xdr:twoCellAnchor>
  <xdr:twoCellAnchor editAs="oneCell">
    <xdr:from>
      <xdr:col>0</xdr:col>
      <xdr:colOff>55472</xdr:colOff>
      <xdr:row>0</xdr:row>
      <xdr:rowOff>52916</xdr:rowOff>
    </xdr:from>
    <xdr:to>
      <xdr:col>1</xdr:col>
      <xdr:colOff>825500</xdr:colOff>
      <xdr:row>4</xdr:row>
      <xdr:rowOff>42332</xdr:rowOff>
    </xdr:to>
    <xdr:pic>
      <xdr:nvPicPr>
        <xdr:cNvPr id="4" name="1 Imagen" descr="\\localhost\Users\cecyte\Documents\Oscar\CECYTE\Nueva administración\Malú\hoja membretada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88" t="2" r="37373" b="90192"/>
        <a:stretch/>
      </xdr:blipFill>
      <xdr:spPr bwMode="auto">
        <a:xfrm>
          <a:off x="55472" y="52916"/>
          <a:ext cx="1330945" cy="6244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9"/>
  <sheetViews>
    <sheetView tabSelected="1" zoomScale="90" zoomScaleNormal="90" workbookViewId="0">
      <selection sqref="A1:O20"/>
    </sheetView>
  </sheetViews>
  <sheetFormatPr baseColWidth="10" defaultColWidth="11.42578125" defaultRowHeight="12.75" x14ac:dyDescent="0.2"/>
  <cols>
    <col min="1" max="1" width="8.42578125" style="1" customWidth="1"/>
    <col min="2" max="2" width="21.42578125" style="1" bestFit="1" customWidth="1"/>
    <col min="3" max="3" width="5.85546875" style="1" bestFit="1" customWidth="1"/>
    <col min="4" max="4" width="16.140625" style="1" customWidth="1"/>
    <col min="5" max="5" width="9" style="1" bestFit="1" customWidth="1"/>
    <col min="6" max="6" width="11" style="1" bestFit="1" customWidth="1"/>
    <col min="7" max="8" width="13.140625" style="1" customWidth="1"/>
    <col min="9" max="9" width="9.28515625" style="1" bestFit="1" customWidth="1"/>
    <col min="10" max="10" width="12.42578125" style="1" bestFit="1" customWidth="1"/>
    <col min="11" max="11" width="11" style="1" bestFit="1" customWidth="1"/>
    <col min="12" max="12" width="12.28515625" style="1" customWidth="1"/>
    <col min="13" max="13" width="10.42578125" style="1" bestFit="1" customWidth="1"/>
    <col min="14" max="14" width="13.28515625" style="1" customWidth="1"/>
    <col min="15" max="16384" width="11.42578125" style="1"/>
  </cols>
  <sheetData>
    <row r="2" spans="1:15" x14ac:dyDescent="0.2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2">
      <c r="A3" s="1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">
      <c r="A4" s="13" t="s">
        <v>16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x14ac:dyDescent="0.2">
      <c r="A5" s="14" t="s">
        <v>19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3.5" thickBot="1" x14ac:dyDescent="0.25">
      <c r="A6" s="15" t="s">
        <v>22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">
      <c r="A7" s="16" t="s">
        <v>0</v>
      </c>
      <c r="B7" s="17"/>
      <c r="C7" s="17"/>
      <c r="D7" s="17"/>
      <c r="E7" s="18"/>
      <c r="F7" s="19" t="s">
        <v>1</v>
      </c>
      <c r="G7" s="17"/>
      <c r="H7" s="17"/>
      <c r="I7" s="18"/>
      <c r="J7" s="20" t="s">
        <v>2</v>
      </c>
      <c r="K7" s="22" t="s">
        <v>3</v>
      </c>
      <c r="L7" s="23"/>
      <c r="M7" s="24"/>
      <c r="N7" s="20" t="s">
        <v>4</v>
      </c>
      <c r="O7" s="9" t="s">
        <v>5</v>
      </c>
    </row>
    <row r="8" spans="1:15" ht="51" x14ac:dyDescent="0.2">
      <c r="A8" s="3" t="s">
        <v>17</v>
      </c>
      <c r="B8" s="4" t="s">
        <v>18</v>
      </c>
      <c r="C8" s="4" t="s">
        <v>6</v>
      </c>
      <c r="D8" s="4" t="s">
        <v>7</v>
      </c>
      <c r="E8" s="4" t="s">
        <v>8</v>
      </c>
      <c r="F8" s="5" t="s">
        <v>9</v>
      </c>
      <c r="G8" s="4" t="s">
        <v>21</v>
      </c>
      <c r="H8" s="4" t="s">
        <v>10</v>
      </c>
      <c r="I8" s="4" t="s">
        <v>11</v>
      </c>
      <c r="J8" s="21"/>
      <c r="K8" s="4" t="s">
        <v>12</v>
      </c>
      <c r="L8" s="4" t="s">
        <v>13</v>
      </c>
      <c r="M8" s="4" t="s">
        <v>14</v>
      </c>
      <c r="N8" s="21"/>
      <c r="O8" s="10"/>
    </row>
    <row r="9" spans="1:15" x14ac:dyDescent="0.2">
      <c r="A9" s="6">
        <v>1</v>
      </c>
      <c r="B9" s="6" t="s">
        <v>23</v>
      </c>
      <c r="C9" s="6"/>
      <c r="D9" s="7">
        <v>2112.25</v>
      </c>
      <c r="E9" s="6">
        <v>1698.29</v>
      </c>
      <c r="F9" s="8">
        <f>+E9*30</f>
        <v>50948.7</v>
      </c>
      <c r="G9" s="8">
        <f>465.5*2+530</f>
        <v>1461</v>
      </c>
      <c r="H9" s="8">
        <v>78700</v>
      </c>
      <c r="I9" s="8">
        <v>0</v>
      </c>
      <c r="J9" s="8">
        <f>SUM(F9:I9)</f>
        <v>131109.70000000001</v>
      </c>
      <c r="K9" s="8">
        <v>36388.57</v>
      </c>
      <c r="L9" s="8">
        <v>1048.99</v>
      </c>
      <c r="M9" s="8">
        <f>1473.29/2</f>
        <v>736.64499999999998</v>
      </c>
      <c r="N9" s="8">
        <f>SUM(K9:M9)</f>
        <v>38174.204999999994</v>
      </c>
      <c r="O9" s="8">
        <f>+J9-N9</f>
        <v>92935.495000000024</v>
      </c>
    </row>
    <row r="10" spans="1:15" x14ac:dyDescent="0.2">
      <c r="A10" s="6">
        <v>5</v>
      </c>
      <c r="B10" s="6" t="s">
        <v>24</v>
      </c>
      <c r="C10" s="6"/>
      <c r="D10" s="7">
        <v>2112.25</v>
      </c>
      <c r="E10" s="6">
        <v>1282.27</v>
      </c>
      <c r="F10" s="8">
        <f t="shared" ref="F10:F12" si="0">+E10*30</f>
        <v>38468.1</v>
      </c>
      <c r="G10" s="8">
        <f t="shared" ref="G10:G12" si="1">465.5*2+530</f>
        <v>1461</v>
      </c>
      <c r="H10" s="8">
        <v>29305</v>
      </c>
      <c r="I10" s="8">
        <v>0</v>
      </c>
      <c r="J10" s="8">
        <f t="shared" ref="J10:J12" si="2">SUM(F10:I10)</f>
        <v>69234.100000000006</v>
      </c>
      <c r="K10" s="8">
        <v>16041.34</v>
      </c>
      <c r="L10" s="8">
        <v>1048.99</v>
      </c>
      <c r="M10" s="8">
        <f>1473.29/2</f>
        <v>736.64499999999998</v>
      </c>
      <c r="N10" s="8">
        <f t="shared" ref="N10:N12" si="3">SUM(K10:M10)</f>
        <v>17826.975000000002</v>
      </c>
      <c r="O10" s="8">
        <f t="shared" ref="O10:O12" si="4">+J10-N10</f>
        <v>51407.125</v>
      </c>
    </row>
    <row r="11" spans="1:15" x14ac:dyDescent="0.2">
      <c r="A11" s="6">
        <v>3</v>
      </c>
      <c r="B11" s="6" t="s">
        <v>25</v>
      </c>
      <c r="C11" s="6"/>
      <c r="D11" s="7">
        <v>1944.96</v>
      </c>
      <c r="E11" s="6">
        <v>1067.0999999999999</v>
      </c>
      <c r="F11" s="8">
        <f t="shared" si="0"/>
        <v>32012.999999999996</v>
      </c>
      <c r="G11" s="8">
        <f t="shared" si="1"/>
        <v>1461</v>
      </c>
      <c r="H11" s="8">
        <v>20493.599999999999</v>
      </c>
      <c r="I11" s="8">
        <v>0</v>
      </c>
      <c r="J11" s="8">
        <f t="shared" si="2"/>
        <v>53967.6</v>
      </c>
      <c r="K11" s="8">
        <v>11461.45</v>
      </c>
      <c r="L11" s="8">
        <v>963.41</v>
      </c>
      <c r="M11" s="8">
        <f>1356.61/2</f>
        <v>678.30499999999995</v>
      </c>
      <c r="N11" s="8">
        <f t="shared" si="3"/>
        <v>13103.165000000001</v>
      </c>
      <c r="O11" s="8">
        <f t="shared" si="4"/>
        <v>40864.434999999998</v>
      </c>
    </row>
    <row r="12" spans="1:15" x14ac:dyDescent="0.2">
      <c r="A12" s="6">
        <v>11</v>
      </c>
      <c r="B12" s="6" t="s">
        <v>26</v>
      </c>
      <c r="C12" s="6"/>
      <c r="D12" s="7">
        <v>1581.97</v>
      </c>
      <c r="E12" s="6">
        <v>899.58</v>
      </c>
      <c r="F12" s="8">
        <f t="shared" si="0"/>
        <v>26987.4</v>
      </c>
      <c r="G12" s="8">
        <f t="shared" si="1"/>
        <v>1461</v>
      </c>
      <c r="H12" s="8">
        <v>15510.9</v>
      </c>
      <c r="I12" s="8">
        <v>0</v>
      </c>
      <c r="J12" s="8">
        <f t="shared" si="2"/>
        <v>43959.3</v>
      </c>
      <c r="K12" s="8">
        <v>8458.8799999999992</v>
      </c>
      <c r="L12" s="8">
        <v>777.74</v>
      </c>
      <c r="M12" s="8">
        <f>1103.42/2</f>
        <v>551.71</v>
      </c>
      <c r="N12" s="8">
        <f t="shared" si="3"/>
        <v>9788.3299999999981</v>
      </c>
      <c r="O12" s="8">
        <f t="shared" si="4"/>
        <v>34170.97</v>
      </c>
    </row>
    <row r="16" spans="1:15" x14ac:dyDescent="0.2">
      <c r="A16" s="2" t="s">
        <v>27</v>
      </c>
    </row>
    <row r="17" spans="1:1" x14ac:dyDescent="0.2">
      <c r="A17" s="1" t="s">
        <v>28</v>
      </c>
    </row>
    <row r="18" spans="1:1" x14ac:dyDescent="0.2">
      <c r="A18" s="1" t="s">
        <v>29</v>
      </c>
    </row>
    <row r="19" spans="1:1" x14ac:dyDescent="0.2">
      <c r="A19" s="1" t="s">
        <v>30</v>
      </c>
    </row>
  </sheetData>
  <mergeCells count="11">
    <mergeCell ref="O7:O8"/>
    <mergeCell ref="A2:O2"/>
    <mergeCell ref="A3:O3"/>
    <mergeCell ref="A4:O4"/>
    <mergeCell ref="A5:O5"/>
    <mergeCell ref="A6:O6"/>
    <mergeCell ref="A7:E7"/>
    <mergeCell ref="F7:I7"/>
    <mergeCell ref="J7:J8"/>
    <mergeCell ref="K7:M7"/>
    <mergeCell ref="N7:N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cecyteo</vt:lpstr>
      <vt:lpstr>cecyteo!Área_de_impresión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CECyTE</cp:lastModifiedBy>
  <cp:lastPrinted>2020-01-16T17:37:33Z</cp:lastPrinted>
  <dcterms:created xsi:type="dcterms:W3CDTF">2019-04-15T21:14:22Z</dcterms:created>
  <dcterms:modified xsi:type="dcterms:W3CDTF">2020-01-16T17:37:47Z</dcterms:modified>
</cp:coreProperties>
</file>